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<sst xmlns="http://schemas.openxmlformats.org/spreadsheetml/2006/main" count="138" uniqueCount="102">
  <si>
    <t>Objekta adrese:Teritorijas apgaismojuma un video novērošanas tīklu tehniskā shemas. “Pilsētas estrādes parks” Kuldīga</t>
  </si>
  <si>
    <t xml:space="preserve">Pasūtītājs: KULDĪGAS NOVADA PAŠVALDĪBA   </t>
  </si>
  <si>
    <t>Nr. p. k.</t>
  </si>
  <si>
    <t>Darba nosaukums</t>
  </si>
  <si>
    <t>Mērvienība</t>
  </si>
  <si>
    <t>Daudzums</t>
  </si>
  <si>
    <t>darba alga (Euro)</t>
  </si>
  <si>
    <t>materiāli (Euro)</t>
  </si>
  <si>
    <t>mehānismi (Euro)</t>
  </si>
  <si>
    <t>Kopā   (Euro)</t>
  </si>
  <si>
    <t>summa  (Euro)</t>
  </si>
  <si>
    <t>1.</t>
  </si>
  <si>
    <t>Teritorijas apgaismojums</t>
  </si>
  <si>
    <t>1.1.</t>
  </si>
  <si>
    <t>Kabelis Al dzīslām 4X16mm2 AXPK</t>
  </si>
  <si>
    <t>m</t>
  </si>
  <si>
    <t>1.2.</t>
  </si>
  <si>
    <t>Kabelis CU dzīslām 4X4mm2 NYY</t>
  </si>
  <si>
    <t>1.3.</t>
  </si>
  <si>
    <t>Gofrēta caurule D50 Arot</t>
  </si>
  <si>
    <t>1.4.</t>
  </si>
  <si>
    <t>Kabeļu aizsarglenta “uzmanību kabelis” Arot</t>
  </si>
  <si>
    <t>1.5.</t>
  </si>
  <si>
    <t>Autoslēdzis 1F, C20A (mont esošā parka EL sadalē)</t>
  </si>
  <si>
    <t>gab.</t>
  </si>
  <si>
    <t>1.6.</t>
  </si>
  <si>
    <t>Sadale v/a 12 mod. IP44, komplektā: Slēdzis 3F25a-1gab., Aut.sl.1FC16A-3gb., Nopl.aut. 2P16A, 30mA-1gb. Aut.sl. 1FB10A-2gb.</t>
  </si>
  <si>
    <t>K-ts</t>
  </si>
  <si>
    <t>1.7.</t>
  </si>
  <si>
    <t>1.8.</t>
  </si>
  <si>
    <t>2.</t>
  </si>
  <si>
    <t>Vājstrāvas</t>
  </si>
  <si>
    <t>2.1.</t>
  </si>
  <si>
    <t>2.2.</t>
  </si>
  <si>
    <t>2.3.</t>
  </si>
  <si>
    <t>Montāžas kārba</t>
  </si>
  <si>
    <t>2.4.</t>
  </si>
  <si>
    <t>Pārveidotājs (industiālā izpildījuma), DMC-F02SC ar b/bloku</t>
  </si>
  <si>
    <t>2.5.</t>
  </si>
  <si>
    <t>“Patch” kabelis, 6. kat., RJ-45-- RJ-45, ārtelpu, L=0,5m</t>
  </si>
  <si>
    <t>2.6.</t>
  </si>
  <si>
    <t>Optiskais kabelis 2xSM</t>
  </si>
  <si>
    <t>2.7.</t>
  </si>
  <si>
    <t>Optiskā kabeļa spraudņi SC</t>
  </si>
  <si>
    <t>Optiskā kabeļa spraudņi LC</t>
  </si>
  <si>
    <t>2.8.</t>
  </si>
  <si>
    <t>Kabelis 3x1,5mm2</t>
  </si>
  <si>
    <t>2.9.</t>
  </si>
  <si>
    <t>Komutācijas skapis, 6U, IP44, metāladurvis, sienas</t>
  </si>
  <si>
    <t>2.10.</t>
  </si>
  <si>
    <t>Tīkla komunitārs DES-3200-28F</t>
  </si>
  <si>
    <t>2.12.</t>
  </si>
  <si>
    <t>Modulis SFP S125-F31-LP-LX-D</t>
  </si>
  <si>
    <t>2.13.</t>
  </si>
  <si>
    <t>UPS, 3kVA</t>
  </si>
  <si>
    <t>2.14.</t>
  </si>
  <si>
    <t>El. rozešu bloks (6 gab.)</t>
  </si>
  <si>
    <t>8 automātslēdži B10A, 230V</t>
  </si>
  <si>
    <t>Barošanas bloks 230V-24VAC/12VDC</t>
  </si>
  <si>
    <t>3.</t>
  </si>
  <si>
    <t>Kabeļu kanalizācija</t>
  </si>
  <si>
    <t>3.1.</t>
  </si>
  <si>
    <t>Elestīgā caurule d=50mm</t>
  </si>
  <si>
    <t>3.2.</t>
  </si>
  <si>
    <t>Caurule d=50mm</t>
  </si>
  <si>
    <t>3.3.</t>
  </si>
  <si>
    <t>Caurule d=100mm</t>
  </si>
  <si>
    <t>3.4.</t>
  </si>
  <si>
    <t>Līkums 45 d=50mm</t>
  </si>
  <si>
    <t>3.5.</t>
  </si>
  <si>
    <t>Līkums 90 d=50mm</t>
  </si>
  <si>
    <t>3.6.</t>
  </si>
  <si>
    <t>Līkums 90 d=100mm</t>
  </si>
  <si>
    <t>3.7.</t>
  </si>
  <si>
    <t>Atzars 100-50</t>
  </si>
  <si>
    <t>3.8.</t>
  </si>
  <si>
    <t>Kabeļu kanalizācijas aka ar vāku KP-PEH800x650</t>
  </si>
  <si>
    <t>3.9.</t>
  </si>
  <si>
    <t>3.10.</t>
  </si>
  <si>
    <t>Metālkonstrukcijas stiprinājumu izgatavošana</t>
  </si>
  <si>
    <t>kg</t>
  </si>
  <si>
    <t>4.</t>
  </si>
  <si>
    <t>Kabeļu izbūve un labiekārtojums</t>
  </si>
  <si>
    <t>4.1.</t>
  </si>
  <si>
    <t>Tranšejas rakšana un aizbēršana</t>
  </si>
  <si>
    <t>4.2.</t>
  </si>
  <si>
    <t>Kabeļu izbūve ar caurduršanas metodi (16 vietas)</t>
  </si>
  <si>
    <t>4.3.</t>
  </si>
  <si>
    <t>Zāliena atjaunošana</t>
  </si>
  <si>
    <t>m2</t>
  </si>
  <si>
    <t>Kopā:</t>
  </si>
  <si>
    <t>Soc.nodoklis 24,09%</t>
  </si>
  <si>
    <t>PVN 21%</t>
  </si>
  <si>
    <t>2.11.</t>
  </si>
  <si>
    <t>Parka tipa apgaismojuma stabs (TIPS-1) komplektā ar pamatu, blīvēm un pieslēguma spailē, un gaismekli (analogs esošajam LED modelis THORN PLURIO, balsta krāsa RAL 9007, grey aluminium pēc „SCHUCO” RAL kataloga)</t>
  </si>
  <si>
    <t>Parka tipa apgaismojuma stabs (TIPS-2) komplektā ar pamatu, blīvēm un pieslēguma spailē, un gaismekli (analogs esošajam LED modelis PH-ST77, balsta krāsa RAL 9007, grey aluminium pēc „SCHUCO” RAL kataloga)</t>
  </si>
  <si>
    <t>Tāme 2</t>
  </si>
  <si>
    <t>Balsts L=8m ar pamatni, videokameraas montāžai, balsta krāsa RAL 9007, grey aluminium pēc „SCHUCO” RAL kataloga</t>
  </si>
  <si>
    <t xml:space="preserve">Materiālu transporta izmaksas - ____% </t>
  </si>
  <si>
    <t>Virsizdevumi - _____%</t>
  </si>
  <si>
    <t>(tai skaitā darba aizsardzībai-_____%)</t>
  </si>
  <si>
    <t>Peļņa ____%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</si>
</sst>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#,##0.00_ ;\-#,##0.00\ "/>
    <numFmt numFmtId="167" formatCode="mmm\ dd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164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46">
      <alignment/>
      <protection/>
    </xf>
    <xf numFmtId="0" fontId="0" fillId="24" borderId="0" xfId="46" applyNumberFormat="1" applyFont="1" applyFill="1" applyBorder="1" applyAlignment="1" applyProtection="1">
      <alignment vertical="top"/>
      <protection/>
    </xf>
    <xf numFmtId="0" fontId="20" fillId="24" borderId="0" xfId="46" applyNumberFormat="1" applyFont="1" applyFill="1" applyBorder="1" applyAlignment="1" applyProtection="1">
      <alignment horizontal="center" vertical="top" wrapText="1"/>
      <protection/>
    </xf>
    <xf numFmtId="0" fontId="21" fillId="24" borderId="0" xfId="53" applyNumberFormat="1" applyFill="1" applyBorder="1" applyAlignment="1" applyProtection="1">
      <alignment vertical="top" wrapText="1"/>
      <protection/>
    </xf>
    <xf numFmtId="0" fontId="0" fillId="24" borderId="0" xfId="46" applyNumberFormat="1" applyFont="1" applyFill="1" applyBorder="1" applyAlignment="1" applyProtection="1">
      <alignment horizontal="center" vertical="top"/>
      <protection/>
    </xf>
    <xf numFmtId="0" fontId="22" fillId="24" borderId="10" xfId="46" applyNumberFormat="1" applyFont="1" applyFill="1" applyBorder="1" applyAlignment="1" applyProtection="1">
      <alignment horizontal="center" vertical="center" textRotation="90" wrapText="1"/>
      <protection/>
    </xf>
    <xf numFmtId="0" fontId="22" fillId="24" borderId="11" xfId="46" applyNumberFormat="1" applyFont="1" applyFill="1" applyBorder="1" applyAlignment="1" applyProtection="1">
      <alignment horizontal="center" vertical="center" textRotation="90" wrapText="1"/>
      <protection/>
    </xf>
    <xf numFmtId="0" fontId="22" fillId="24" borderId="12" xfId="46" applyNumberFormat="1" applyFont="1" applyFill="1" applyBorder="1" applyAlignment="1" applyProtection="1">
      <alignment horizontal="center" vertical="center" textRotation="90" wrapText="1"/>
      <protection/>
    </xf>
    <xf numFmtId="0" fontId="23" fillId="24" borderId="13" xfId="46" applyNumberFormat="1" applyFont="1" applyFill="1" applyBorder="1" applyAlignment="1" applyProtection="1">
      <alignment horizontal="center" vertical="top" wrapText="1"/>
      <protection/>
    </xf>
    <xf numFmtId="0" fontId="23" fillId="24" borderId="14" xfId="46" applyNumberFormat="1" applyFont="1" applyFill="1" applyBorder="1" applyAlignment="1" applyProtection="1">
      <alignment horizontal="center" vertical="top" wrapText="1"/>
      <protection/>
    </xf>
    <xf numFmtId="0" fontId="23" fillId="24" borderId="15" xfId="46" applyNumberFormat="1" applyFont="1" applyFill="1" applyBorder="1" applyAlignment="1" applyProtection="1">
      <alignment horizontal="center" vertical="top" wrapText="1"/>
      <protection/>
    </xf>
    <xf numFmtId="0" fontId="24" fillId="24" borderId="16" xfId="46" applyNumberFormat="1" applyFont="1" applyFill="1" applyBorder="1" applyAlignment="1">
      <alignment horizontal="center" vertical="top" wrapText="1"/>
      <protection/>
    </xf>
    <xf numFmtId="0" fontId="24" fillId="24" borderId="16" xfId="46" applyFont="1" applyFill="1" applyBorder="1" applyAlignment="1">
      <alignment horizontal="left" wrapText="1"/>
      <protection/>
    </xf>
    <xf numFmtId="0" fontId="1" fillId="24" borderId="16" xfId="46" applyFont="1" applyFill="1" applyBorder="1" applyAlignment="1">
      <alignment horizontal="center" vertical="center" wrapText="1"/>
      <protection/>
    </xf>
    <xf numFmtId="2" fontId="0" fillId="24" borderId="16" xfId="46" applyNumberFormat="1" applyFont="1" applyFill="1" applyBorder="1" applyAlignment="1" applyProtection="1">
      <alignment horizontal="center" vertical="center"/>
      <protection/>
    </xf>
    <xf numFmtId="166" fontId="0" fillId="24" borderId="16" xfId="42" applyNumberFormat="1" applyFont="1" applyFill="1" applyBorder="1" applyAlignment="1" applyProtection="1">
      <alignment horizontal="center" vertical="center"/>
      <protection/>
    </xf>
    <xf numFmtId="167" fontId="0" fillId="24" borderId="16" xfId="46" applyNumberFormat="1" applyFont="1" applyFill="1" applyBorder="1" applyAlignment="1">
      <alignment horizontal="center" vertical="top" wrapText="1"/>
      <protection/>
    </xf>
    <xf numFmtId="0" fontId="0" fillId="24" borderId="16" xfId="46" applyFont="1" applyFill="1" applyBorder="1" applyAlignment="1">
      <alignment horizontal="left" wrapText="1"/>
      <protection/>
    </xf>
    <xf numFmtId="0" fontId="0" fillId="24" borderId="16" xfId="46" applyFont="1" applyFill="1" applyBorder="1" applyAlignment="1">
      <alignment horizontal="center" vertical="center" wrapText="1"/>
      <protection/>
    </xf>
    <xf numFmtId="0" fontId="0" fillId="24" borderId="16" xfId="46" applyNumberFormat="1" applyFont="1" applyFill="1" applyBorder="1" applyAlignment="1">
      <alignment horizontal="center" vertical="top" wrapText="1"/>
      <protection/>
    </xf>
    <xf numFmtId="2" fontId="0" fillId="0" borderId="16" xfId="46" applyNumberFormat="1" applyFont="1" applyFill="1" applyBorder="1" applyAlignment="1" applyProtection="1">
      <alignment horizontal="center" vertical="center"/>
      <protection/>
    </xf>
    <xf numFmtId="166" fontId="0" fillId="0" borderId="16" xfId="42" applyNumberFormat="1" applyFont="1" applyFill="1" applyBorder="1" applyAlignment="1" applyProtection="1">
      <alignment horizontal="center" vertical="center"/>
      <protection/>
    </xf>
    <xf numFmtId="0" fontId="24" fillId="24" borderId="17" xfId="46" applyNumberFormat="1" applyFont="1" applyFill="1" applyBorder="1" applyAlignment="1" applyProtection="1">
      <alignment horizontal="center" vertical="top"/>
      <protection/>
    </xf>
    <xf numFmtId="0" fontId="24" fillId="24" borderId="17" xfId="46" applyNumberFormat="1" applyFont="1" applyFill="1" applyBorder="1" applyAlignment="1" applyProtection="1">
      <alignment horizontal="left" vertical="top"/>
      <protection/>
    </xf>
    <xf numFmtId="2" fontId="24" fillId="24" borderId="17" xfId="46" applyNumberFormat="1" applyFont="1" applyFill="1" applyBorder="1" applyAlignment="1" applyProtection="1">
      <alignment horizontal="center" vertical="top"/>
      <protection/>
    </xf>
    <xf numFmtId="0" fontId="0" fillId="24" borderId="17" xfId="0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0" fillId="24" borderId="16" xfId="46" applyNumberFormat="1" applyFont="1" applyFill="1" applyBorder="1" applyAlignment="1" applyProtection="1">
      <alignment horizontal="center" vertical="top"/>
      <protection/>
    </xf>
    <xf numFmtId="0" fontId="0" fillId="24" borderId="16" xfId="46" applyNumberFormat="1" applyFont="1" applyFill="1" applyBorder="1" applyAlignment="1" applyProtection="1">
      <alignment horizontal="left" vertical="top"/>
      <protection/>
    </xf>
    <xf numFmtId="166" fontId="0" fillId="24" borderId="16" xfId="42" applyNumberFormat="1" applyFont="1" applyFill="1" applyBorder="1" applyAlignment="1" applyProtection="1">
      <alignment horizontal="center" vertical="top"/>
      <protection/>
    </xf>
    <xf numFmtId="0" fontId="24" fillId="24" borderId="16" xfId="46" applyNumberFormat="1" applyFont="1" applyFill="1" applyBorder="1" applyAlignment="1" applyProtection="1">
      <alignment horizontal="center" vertical="top"/>
      <protection/>
    </xf>
    <xf numFmtId="0" fontId="24" fillId="24" borderId="16" xfId="46" applyNumberFormat="1" applyFont="1" applyFill="1" applyBorder="1" applyAlignment="1" applyProtection="1">
      <alignment horizontal="left" vertical="top"/>
      <protection/>
    </xf>
    <xf numFmtId="166" fontId="24" fillId="24" borderId="16" xfId="42" applyNumberFormat="1" applyFont="1" applyFill="1" applyBorder="1" applyAlignment="1" applyProtection="1">
      <alignment horizontal="center" vertical="top"/>
      <protection/>
    </xf>
    <xf numFmtId="0" fontId="25" fillId="24" borderId="0" xfId="46" applyNumberFormat="1" applyFont="1" applyFill="1" applyBorder="1" applyAlignment="1" applyProtection="1">
      <alignment vertical="top"/>
      <protection/>
    </xf>
    <xf numFmtId="0" fontId="26" fillId="24" borderId="0" xfId="46" applyNumberFormat="1" applyFont="1" applyFill="1" applyBorder="1" applyAlignment="1" applyProtection="1">
      <alignment vertical="top"/>
      <protection/>
    </xf>
    <xf numFmtId="0" fontId="26" fillId="24" borderId="0" xfId="46" applyNumberFormat="1" applyFont="1" applyFill="1" applyBorder="1" applyAlignment="1" applyProtection="1">
      <alignment vertical="top" wrapText="1"/>
      <protection/>
    </xf>
    <xf numFmtId="0" fontId="26" fillId="24" borderId="0" xfId="46" applyNumberFormat="1" applyFont="1" applyFill="1" applyBorder="1" applyAlignment="1" applyProtection="1">
      <alignment horizontal="center" vertical="top"/>
      <protection/>
    </xf>
    <xf numFmtId="0" fontId="25" fillId="24" borderId="0" xfId="46" applyNumberFormat="1" applyFont="1" applyFill="1" applyBorder="1" applyAlignment="1" applyProtection="1">
      <alignment vertical="top" wrapText="1"/>
      <protection/>
    </xf>
    <xf numFmtId="0" fontId="25" fillId="24" borderId="0" xfId="46" applyNumberFormat="1" applyFont="1" applyFill="1" applyBorder="1" applyAlignment="1" applyProtection="1">
      <alignment horizontal="center" vertical="top"/>
      <protection/>
    </xf>
    <xf numFmtId="0" fontId="0" fillId="24" borderId="18" xfId="46" applyFont="1" applyFill="1" applyBorder="1" applyAlignment="1">
      <alignment horizontal="center" vertical="center" wrapText="1"/>
      <protection/>
    </xf>
    <xf numFmtId="0" fontId="0" fillId="0" borderId="18" xfId="46" applyFont="1" applyFill="1" applyBorder="1" applyAlignment="1">
      <alignment horizontal="center" vertical="center" wrapText="1"/>
      <protection/>
    </xf>
    <xf numFmtId="0" fontId="24" fillId="24" borderId="19" xfId="46" applyNumberFormat="1" applyFont="1" applyFill="1" applyBorder="1" applyAlignment="1" applyProtection="1">
      <alignment horizontal="center" vertical="top"/>
      <protection/>
    </xf>
    <xf numFmtId="167" fontId="0" fillId="24" borderId="20" xfId="46" applyNumberFormat="1" applyFont="1" applyFill="1" applyBorder="1" applyAlignment="1">
      <alignment horizontal="center" vertical="top" wrapText="1"/>
      <protection/>
    </xf>
    <xf numFmtId="0" fontId="0" fillId="24" borderId="20" xfId="46" applyFont="1" applyFill="1" applyBorder="1" applyAlignment="1">
      <alignment horizontal="left" wrapText="1"/>
      <protection/>
    </xf>
    <xf numFmtId="0" fontId="0" fillId="24" borderId="20" xfId="46" applyFont="1" applyFill="1" applyBorder="1" applyAlignment="1">
      <alignment horizontal="center" vertical="center" wrapText="1"/>
      <protection/>
    </xf>
    <xf numFmtId="49" fontId="24" fillId="24" borderId="21" xfId="46" applyNumberFormat="1" applyFont="1" applyFill="1" applyBorder="1" applyAlignment="1">
      <alignment horizontal="center"/>
      <protection/>
    </xf>
    <xf numFmtId="0" fontId="24" fillId="24" borderId="21" xfId="46" applyFont="1" applyFill="1" applyBorder="1" applyAlignment="1">
      <alignment horizontal="left" wrapText="1"/>
      <protection/>
    </xf>
    <xf numFmtId="0" fontId="0" fillId="24" borderId="21" xfId="46" applyFont="1" applyFill="1" applyBorder="1" applyAlignment="1">
      <alignment horizontal="center" vertical="center" wrapText="1"/>
      <protection/>
    </xf>
    <xf numFmtId="49" fontId="0" fillId="0" borderId="21" xfId="0" applyNumberFormat="1" applyFont="1" applyFill="1" applyBorder="1" applyAlignment="1">
      <alignment horizontal="center"/>
    </xf>
    <xf numFmtId="164" fontId="0" fillId="0" borderId="21" xfId="58" applyFont="1" applyFill="1" applyBorder="1" applyAlignment="1">
      <alignment horizontal="left" vertical="center" wrapText="1"/>
      <protection/>
    </xf>
    <xf numFmtId="0" fontId="0" fillId="0" borderId="21" xfId="46" applyFont="1" applyFill="1" applyBorder="1" applyAlignment="1">
      <alignment horizontal="center" vertical="center" wrapText="1"/>
      <protection/>
    </xf>
    <xf numFmtId="49" fontId="24" fillId="0" borderId="21" xfId="0" applyNumberFormat="1" applyFont="1" applyFill="1" applyBorder="1" applyAlignment="1">
      <alignment horizontal="center"/>
    </xf>
    <xf numFmtId="164" fontId="24" fillId="0" borderId="21" xfId="58" applyFont="1" applyFill="1" applyBorder="1" applyAlignment="1">
      <alignment horizontal="left" vertical="center" wrapText="1"/>
      <protection/>
    </xf>
    <xf numFmtId="0" fontId="24" fillId="24" borderId="21" xfId="46" applyNumberFormat="1" applyFont="1" applyFill="1" applyBorder="1" applyAlignment="1" applyProtection="1">
      <alignment horizontal="center" vertical="top"/>
      <protection/>
    </xf>
    <xf numFmtId="2" fontId="0" fillId="24" borderId="22" xfId="46" applyNumberFormat="1" applyFont="1" applyFill="1" applyBorder="1" applyAlignment="1" applyProtection="1">
      <alignment horizontal="center" vertical="center"/>
      <protection/>
    </xf>
    <xf numFmtId="166" fontId="0" fillId="24" borderId="18" xfId="42" applyNumberFormat="1" applyFont="1" applyFill="1" applyBorder="1" applyAlignment="1" applyProtection="1">
      <alignment horizontal="center" vertical="center"/>
      <protection/>
    </xf>
    <xf numFmtId="2" fontId="0" fillId="24" borderId="20" xfId="46" applyNumberFormat="1" applyFont="1" applyFill="1" applyBorder="1" applyAlignment="1" applyProtection="1">
      <alignment horizontal="center" vertical="center"/>
      <protection/>
    </xf>
    <xf numFmtId="166" fontId="0" fillId="24" borderId="20" xfId="42" applyNumberFormat="1" applyFont="1" applyFill="1" applyBorder="1" applyAlignment="1" applyProtection="1">
      <alignment horizontal="center" vertical="center"/>
      <protection/>
    </xf>
    <xf numFmtId="2" fontId="0" fillId="0" borderId="17" xfId="46" applyNumberFormat="1" applyFont="1" applyFill="1" applyBorder="1" applyAlignment="1" applyProtection="1">
      <alignment horizontal="center" vertical="center"/>
      <protection/>
    </xf>
    <xf numFmtId="166" fontId="0" fillId="0" borderId="17" xfId="42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24" fillId="24" borderId="21" xfId="46" applyNumberFormat="1" applyFont="1" applyFill="1" applyBorder="1" applyAlignment="1" applyProtection="1">
      <alignment horizontal="right" vertical="top"/>
      <protection/>
    </xf>
    <xf numFmtId="0" fontId="19" fillId="24" borderId="0" xfId="46" applyNumberFormat="1" applyFont="1" applyFill="1" applyBorder="1" applyAlignment="1" applyProtection="1">
      <alignment horizontal="center" vertical="top"/>
      <protection/>
    </xf>
    <xf numFmtId="0" fontId="0" fillId="24" borderId="0" xfId="46" applyNumberFormat="1" applyFont="1" applyFill="1" applyBorder="1" applyAlignment="1" applyProtection="1">
      <alignment horizontal="left" vertical="top"/>
      <protection/>
    </xf>
    <xf numFmtId="0" fontId="0" fillId="24" borderId="0" xfId="46" applyNumberFormat="1" applyFont="1" applyFill="1" applyBorder="1" applyAlignment="1" applyProtection="1">
      <alignment vertical="top"/>
      <protection/>
    </xf>
    <xf numFmtId="0" fontId="22" fillId="24" borderId="13" xfId="46" applyNumberFormat="1" applyFont="1" applyFill="1" applyBorder="1" applyAlignment="1" applyProtection="1">
      <alignment horizontal="center" vertical="center" textRotation="90" wrapText="1"/>
      <protection/>
    </xf>
    <xf numFmtId="0" fontId="23" fillId="24" borderId="14" xfId="46" applyNumberFormat="1" applyFont="1" applyFill="1" applyBorder="1" applyAlignment="1" applyProtection="1">
      <alignment horizontal="center" vertical="center" wrapText="1"/>
      <protection/>
    </xf>
    <xf numFmtId="0" fontId="22" fillId="24" borderId="14" xfId="46" applyNumberFormat="1" applyFont="1" applyFill="1" applyBorder="1" applyAlignment="1" applyProtection="1">
      <alignment horizontal="center" vertical="center" textRotation="90" wrapText="1"/>
      <protection/>
    </xf>
    <xf numFmtId="0" fontId="23" fillId="24" borderId="23" xfId="46" applyNumberFormat="1" applyFont="1" applyFill="1" applyBorder="1" applyAlignment="1" applyProtection="1">
      <alignment horizontal="left" vertical="top" indent="8"/>
      <protection/>
    </xf>
    <xf numFmtId="0" fontId="23" fillId="24" borderId="24" xfId="46" applyNumberFormat="1" applyFont="1" applyFill="1" applyBorder="1" applyAlignment="1" applyProtection="1">
      <alignment horizontal="left" vertical="top" indent="10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_Tagad_Material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1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2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3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4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5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6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7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8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9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10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11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12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13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14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15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16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17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18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19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20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21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22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23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24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25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26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27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28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29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30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31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32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33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34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35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36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37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38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39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40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41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42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43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44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45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46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47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48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49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50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51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52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53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54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55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56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57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58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59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60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61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62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63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64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65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66" name="Text Box 9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67" name="Text Box 6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68" name="Text Box 7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0</xdr:rowOff>
    </xdr:from>
    <xdr:to>
      <xdr:col>2</xdr:col>
      <xdr:colOff>95250</xdr:colOff>
      <xdr:row>41</xdr:row>
      <xdr:rowOff>28575</xdr:rowOff>
    </xdr:to>
    <xdr:sp>
      <xdr:nvSpPr>
        <xdr:cNvPr id="69" name="Text Box 8"/>
        <xdr:cNvSpPr>
          <a:spLocks/>
        </xdr:cNvSpPr>
      </xdr:nvSpPr>
      <xdr:spPr>
        <a:xfrm>
          <a:off x="2990850" y="11525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142875</xdr:rowOff>
    </xdr:from>
    <xdr:to>
      <xdr:col>1</xdr:col>
      <xdr:colOff>142875</xdr:colOff>
      <xdr:row>61</xdr:row>
      <xdr:rowOff>161925</xdr:rowOff>
    </xdr:to>
    <xdr:sp>
      <xdr:nvSpPr>
        <xdr:cNvPr id="70" name="Text Box 278"/>
        <xdr:cNvSpPr>
          <a:spLocks/>
        </xdr:cNvSpPr>
      </xdr:nvSpPr>
      <xdr:spPr>
        <a:xfrm>
          <a:off x="647700" y="16363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142875</xdr:rowOff>
    </xdr:from>
    <xdr:to>
      <xdr:col>1</xdr:col>
      <xdr:colOff>142875</xdr:colOff>
      <xdr:row>61</xdr:row>
      <xdr:rowOff>161925</xdr:rowOff>
    </xdr:to>
    <xdr:sp>
      <xdr:nvSpPr>
        <xdr:cNvPr id="71" name="Text Box 279"/>
        <xdr:cNvSpPr>
          <a:spLocks/>
        </xdr:cNvSpPr>
      </xdr:nvSpPr>
      <xdr:spPr>
        <a:xfrm>
          <a:off x="647700" y="16363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61</xdr:row>
      <xdr:rowOff>142875</xdr:rowOff>
    </xdr:from>
    <xdr:to>
      <xdr:col>1</xdr:col>
      <xdr:colOff>571500</xdr:colOff>
      <xdr:row>61</xdr:row>
      <xdr:rowOff>161925</xdr:rowOff>
    </xdr:to>
    <xdr:sp>
      <xdr:nvSpPr>
        <xdr:cNvPr id="72" name="Text Box 300"/>
        <xdr:cNvSpPr>
          <a:spLocks/>
        </xdr:cNvSpPr>
      </xdr:nvSpPr>
      <xdr:spPr>
        <a:xfrm>
          <a:off x="1009650" y="16363950"/>
          <a:ext cx="180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61</xdr:row>
      <xdr:rowOff>142875</xdr:rowOff>
    </xdr:from>
    <xdr:to>
      <xdr:col>1</xdr:col>
      <xdr:colOff>1123950</xdr:colOff>
      <xdr:row>61</xdr:row>
      <xdr:rowOff>161925</xdr:rowOff>
    </xdr:to>
    <xdr:sp>
      <xdr:nvSpPr>
        <xdr:cNvPr id="73" name="Text Box 301"/>
        <xdr:cNvSpPr>
          <a:spLocks/>
        </xdr:cNvSpPr>
      </xdr:nvSpPr>
      <xdr:spPr>
        <a:xfrm>
          <a:off x="1619250" y="16363950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74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75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76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77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78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79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80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81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82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83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84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85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86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87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88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89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90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91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92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93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94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95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96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97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98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99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00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01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02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03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04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05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06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07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08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09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10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11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12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13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14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15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16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17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18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19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20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21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22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23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24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25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26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27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28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29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30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31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32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33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34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35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36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37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38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39" name="Text Box 9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40" name="Text Box 6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41" name="Text Box 7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142875</xdr:rowOff>
    </xdr:from>
    <xdr:to>
      <xdr:col>2</xdr:col>
      <xdr:colOff>95250</xdr:colOff>
      <xdr:row>62</xdr:row>
      <xdr:rowOff>28575</xdr:rowOff>
    </xdr:to>
    <xdr:sp>
      <xdr:nvSpPr>
        <xdr:cNvPr id="142" name="Text Box 8"/>
        <xdr:cNvSpPr>
          <a:spLocks/>
        </xdr:cNvSpPr>
      </xdr:nvSpPr>
      <xdr:spPr>
        <a:xfrm>
          <a:off x="2990850" y="163639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142875</xdr:rowOff>
    </xdr:from>
    <xdr:to>
      <xdr:col>1</xdr:col>
      <xdr:colOff>142875</xdr:colOff>
      <xdr:row>61</xdr:row>
      <xdr:rowOff>161925</xdr:rowOff>
    </xdr:to>
    <xdr:sp>
      <xdr:nvSpPr>
        <xdr:cNvPr id="143" name="Text Box 278"/>
        <xdr:cNvSpPr>
          <a:spLocks/>
        </xdr:cNvSpPr>
      </xdr:nvSpPr>
      <xdr:spPr>
        <a:xfrm>
          <a:off x="647700" y="16363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142875</xdr:rowOff>
    </xdr:from>
    <xdr:to>
      <xdr:col>1</xdr:col>
      <xdr:colOff>142875</xdr:colOff>
      <xdr:row>61</xdr:row>
      <xdr:rowOff>161925</xdr:rowOff>
    </xdr:to>
    <xdr:sp>
      <xdr:nvSpPr>
        <xdr:cNvPr id="144" name="Text Box 279"/>
        <xdr:cNvSpPr>
          <a:spLocks/>
        </xdr:cNvSpPr>
      </xdr:nvSpPr>
      <xdr:spPr>
        <a:xfrm>
          <a:off x="647700" y="163639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61</xdr:row>
      <xdr:rowOff>142875</xdr:rowOff>
    </xdr:from>
    <xdr:to>
      <xdr:col>1</xdr:col>
      <xdr:colOff>571500</xdr:colOff>
      <xdr:row>61</xdr:row>
      <xdr:rowOff>161925</xdr:rowOff>
    </xdr:to>
    <xdr:sp>
      <xdr:nvSpPr>
        <xdr:cNvPr id="145" name="Text Box 300"/>
        <xdr:cNvSpPr>
          <a:spLocks/>
        </xdr:cNvSpPr>
      </xdr:nvSpPr>
      <xdr:spPr>
        <a:xfrm>
          <a:off x="1009650" y="16363950"/>
          <a:ext cx="180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61</xdr:row>
      <xdr:rowOff>142875</xdr:rowOff>
    </xdr:from>
    <xdr:to>
      <xdr:col>1</xdr:col>
      <xdr:colOff>1123950</xdr:colOff>
      <xdr:row>61</xdr:row>
      <xdr:rowOff>161925</xdr:rowOff>
    </xdr:to>
    <xdr:sp>
      <xdr:nvSpPr>
        <xdr:cNvPr id="146" name="Text Box 301"/>
        <xdr:cNvSpPr>
          <a:spLocks/>
        </xdr:cNvSpPr>
      </xdr:nvSpPr>
      <xdr:spPr>
        <a:xfrm>
          <a:off x="1619250" y="16363950"/>
          <a:ext cx="123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95" zoomScaleNormal="95" zoomScalePageLayoutView="0" workbookViewId="0" topLeftCell="A31">
      <selection activeCell="C64" sqref="C64"/>
    </sheetView>
  </sheetViews>
  <sheetFormatPr defaultColWidth="9.28125" defaultRowHeight="12.75"/>
  <cols>
    <col min="1" max="1" width="9.28125" style="1" customWidth="1"/>
    <col min="2" max="2" width="35.140625" style="1" customWidth="1"/>
    <col min="3" max="11" width="9.28125" style="1" customWidth="1"/>
    <col min="12" max="12" width="10.421875" style="1" customWidth="1"/>
    <col min="13" max="16384" width="9.28125" style="1" customWidth="1"/>
  </cols>
  <sheetData>
    <row r="1" spans="1:12" ht="18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5">
      <c r="A5" s="2"/>
      <c r="B5" s="4"/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ht="13.5" customHeight="1">
      <c r="A6" s="67" t="s">
        <v>2</v>
      </c>
      <c r="B6" s="68" t="s">
        <v>3</v>
      </c>
      <c r="C6" s="69" t="s">
        <v>4</v>
      </c>
      <c r="D6" s="69" t="s">
        <v>5</v>
      </c>
      <c r="E6" s="70"/>
      <c r="F6" s="70"/>
      <c r="G6" s="70"/>
      <c r="H6" s="70"/>
      <c r="I6" s="71"/>
      <c r="J6" s="71"/>
      <c r="K6" s="71"/>
      <c r="L6" s="71"/>
    </row>
    <row r="7" spans="1:12" ht="79.5">
      <c r="A7" s="67"/>
      <c r="B7" s="68"/>
      <c r="C7" s="69"/>
      <c r="D7" s="69"/>
      <c r="E7" s="6" t="s">
        <v>6</v>
      </c>
      <c r="F7" s="6" t="s">
        <v>7</v>
      </c>
      <c r="G7" s="6" t="s">
        <v>8</v>
      </c>
      <c r="H7" s="6" t="s">
        <v>9</v>
      </c>
      <c r="I7" s="7" t="s">
        <v>6</v>
      </c>
      <c r="J7" s="6" t="s">
        <v>7</v>
      </c>
      <c r="K7" s="6" t="s">
        <v>8</v>
      </c>
      <c r="L7" s="8" t="s">
        <v>10</v>
      </c>
    </row>
    <row r="8" spans="1:12" ht="15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1">
        <v>12</v>
      </c>
    </row>
    <row r="9" spans="1:12" ht="15" customHeight="1">
      <c r="A9" s="12" t="s">
        <v>11</v>
      </c>
      <c r="B9" s="13" t="s">
        <v>12</v>
      </c>
      <c r="C9" s="14"/>
      <c r="D9" s="14"/>
      <c r="E9" s="15"/>
      <c r="F9" s="15"/>
      <c r="G9" s="15"/>
      <c r="H9" s="15"/>
      <c r="I9" s="16"/>
      <c r="J9" s="16"/>
      <c r="K9" s="16"/>
      <c r="L9" s="16"/>
    </row>
    <row r="10" spans="1:12" ht="15">
      <c r="A10" s="17" t="s">
        <v>13</v>
      </c>
      <c r="B10" s="18" t="s">
        <v>14</v>
      </c>
      <c r="C10" s="19" t="s">
        <v>15</v>
      </c>
      <c r="D10" s="19">
        <v>100</v>
      </c>
      <c r="E10" s="15">
        <v>0</v>
      </c>
      <c r="F10" s="15">
        <v>0</v>
      </c>
      <c r="G10" s="15">
        <v>0</v>
      </c>
      <c r="H10" s="15">
        <f aca="true" t="shared" si="0" ref="H10:H17">G10+F10+E10</f>
        <v>0</v>
      </c>
      <c r="I10" s="16">
        <f aca="true" t="shared" si="1" ref="I10:I17">E10*D10</f>
        <v>0</v>
      </c>
      <c r="J10" s="16">
        <f aca="true" t="shared" si="2" ref="J10:J17">F10*D10</f>
        <v>0</v>
      </c>
      <c r="K10" s="16">
        <f aca="true" t="shared" si="3" ref="K10:K17">G10*D10</f>
        <v>0</v>
      </c>
      <c r="L10" s="16">
        <f aca="true" t="shared" si="4" ref="L10:L43">H10*D10</f>
        <v>0</v>
      </c>
    </row>
    <row r="11" spans="1:12" ht="15">
      <c r="A11" s="17" t="s">
        <v>16</v>
      </c>
      <c r="B11" s="18" t="s">
        <v>17</v>
      </c>
      <c r="C11" s="19" t="s">
        <v>15</v>
      </c>
      <c r="D11" s="19">
        <v>100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6">
        <f t="shared" si="1"/>
        <v>0</v>
      </c>
      <c r="J11" s="16">
        <f t="shared" si="2"/>
        <v>0</v>
      </c>
      <c r="K11" s="16">
        <f t="shared" si="3"/>
        <v>0</v>
      </c>
      <c r="L11" s="16">
        <f t="shared" si="4"/>
        <v>0</v>
      </c>
    </row>
    <row r="12" spans="1:12" ht="15">
      <c r="A12" s="17" t="s">
        <v>18</v>
      </c>
      <c r="B12" s="18" t="s">
        <v>19</v>
      </c>
      <c r="C12" s="19" t="s">
        <v>15</v>
      </c>
      <c r="D12" s="19">
        <v>60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6">
        <f t="shared" si="1"/>
        <v>0</v>
      </c>
      <c r="J12" s="16">
        <f t="shared" si="2"/>
        <v>0</v>
      </c>
      <c r="K12" s="16">
        <f t="shared" si="3"/>
        <v>0</v>
      </c>
      <c r="L12" s="16">
        <f t="shared" si="4"/>
        <v>0</v>
      </c>
    </row>
    <row r="13" spans="1:12" ht="26.25">
      <c r="A13" s="20" t="s">
        <v>20</v>
      </c>
      <c r="B13" s="18" t="s">
        <v>21</v>
      </c>
      <c r="C13" s="19" t="s">
        <v>15</v>
      </c>
      <c r="D13" s="19">
        <v>420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6">
        <f t="shared" si="1"/>
        <v>0</v>
      </c>
      <c r="J13" s="16">
        <f t="shared" si="2"/>
        <v>0</v>
      </c>
      <c r="K13" s="16">
        <f t="shared" si="3"/>
        <v>0</v>
      </c>
      <c r="L13" s="16">
        <f t="shared" si="4"/>
        <v>0</v>
      </c>
    </row>
    <row r="14" spans="1:12" ht="26.25">
      <c r="A14" s="20" t="s">
        <v>22</v>
      </c>
      <c r="B14" s="18" t="s">
        <v>23</v>
      </c>
      <c r="C14" s="19" t="s">
        <v>24</v>
      </c>
      <c r="D14" s="19">
        <v>1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6">
        <f t="shared" si="1"/>
        <v>0</v>
      </c>
      <c r="J14" s="16">
        <f t="shared" si="2"/>
        <v>0</v>
      </c>
      <c r="K14" s="16">
        <f t="shared" si="3"/>
        <v>0</v>
      </c>
      <c r="L14" s="16">
        <f t="shared" si="4"/>
        <v>0</v>
      </c>
    </row>
    <row r="15" spans="1:12" ht="51.75">
      <c r="A15" s="20" t="s">
        <v>25</v>
      </c>
      <c r="B15" s="18" t="s">
        <v>26</v>
      </c>
      <c r="C15" s="19" t="s">
        <v>27</v>
      </c>
      <c r="D15" s="19">
        <v>1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6">
        <f t="shared" si="1"/>
        <v>0</v>
      </c>
      <c r="J15" s="16">
        <f t="shared" si="2"/>
        <v>0</v>
      </c>
      <c r="K15" s="16">
        <f t="shared" si="3"/>
        <v>0</v>
      </c>
      <c r="L15" s="16">
        <f t="shared" si="4"/>
        <v>0</v>
      </c>
    </row>
    <row r="16" spans="1:12" ht="90">
      <c r="A16" s="17" t="s">
        <v>28</v>
      </c>
      <c r="B16" s="18" t="s">
        <v>94</v>
      </c>
      <c r="C16" s="19" t="s">
        <v>24</v>
      </c>
      <c r="D16" s="19">
        <v>6</v>
      </c>
      <c r="E16" s="15">
        <v>0</v>
      </c>
      <c r="F16" s="15">
        <v>0</v>
      </c>
      <c r="G16" s="15">
        <v>0</v>
      </c>
      <c r="H16" s="15">
        <f t="shared" si="0"/>
        <v>0</v>
      </c>
      <c r="I16" s="16">
        <f t="shared" si="1"/>
        <v>0</v>
      </c>
      <c r="J16" s="16">
        <f t="shared" si="2"/>
        <v>0</v>
      </c>
      <c r="K16" s="16">
        <f t="shared" si="3"/>
        <v>0</v>
      </c>
      <c r="L16" s="16">
        <f t="shared" si="4"/>
        <v>0</v>
      </c>
    </row>
    <row r="17" spans="1:12" ht="90">
      <c r="A17" s="44" t="s">
        <v>29</v>
      </c>
      <c r="B17" s="45" t="s">
        <v>95</v>
      </c>
      <c r="C17" s="46" t="s">
        <v>24</v>
      </c>
      <c r="D17" s="19">
        <v>6</v>
      </c>
      <c r="E17" s="15">
        <v>0</v>
      </c>
      <c r="F17" s="15">
        <v>0</v>
      </c>
      <c r="G17" s="15">
        <v>0</v>
      </c>
      <c r="H17" s="58">
        <f t="shared" si="0"/>
        <v>0</v>
      </c>
      <c r="I17" s="59">
        <f t="shared" si="1"/>
        <v>0</v>
      </c>
      <c r="J17" s="59">
        <f t="shared" si="2"/>
        <v>0</v>
      </c>
      <c r="K17" s="59">
        <f t="shared" si="3"/>
        <v>0</v>
      </c>
      <c r="L17" s="16">
        <f t="shared" si="4"/>
        <v>0</v>
      </c>
    </row>
    <row r="18" spans="1:12" ht="15">
      <c r="A18" s="47" t="s">
        <v>30</v>
      </c>
      <c r="B18" s="48" t="s">
        <v>31</v>
      </c>
      <c r="C18" s="49"/>
      <c r="D18" s="41"/>
      <c r="E18" s="15"/>
      <c r="F18" s="15"/>
      <c r="G18" s="56"/>
      <c r="H18" s="62"/>
      <c r="I18" s="62"/>
      <c r="J18" s="62"/>
      <c r="K18" s="62"/>
      <c r="L18" s="57">
        <f t="shared" si="4"/>
        <v>0</v>
      </c>
    </row>
    <row r="19" spans="1:12" ht="15">
      <c r="A19" s="50" t="s">
        <v>32</v>
      </c>
      <c r="B19" s="51" t="s">
        <v>35</v>
      </c>
      <c r="C19" s="52" t="s">
        <v>24</v>
      </c>
      <c r="D19" s="42">
        <v>5</v>
      </c>
      <c r="E19" s="15">
        <v>0</v>
      </c>
      <c r="F19" s="15">
        <v>0</v>
      </c>
      <c r="G19" s="21">
        <v>0</v>
      </c>
      <c r="H19" s="60">
        <f aca="true" t="shared" si="5" ref="H19:H32">G19+F19+E19</f>
        <v>0</v>
      </c>
      <c r="I19" s="61">
        <f aca="true" t="shared" si="6" ref="I19:I32">E19*D19</f>
        <v>0</v>
      </c>
      <c r="J19" s="61">
        <f aca="true" t="shared" si="7" ref="J19:J32">F19*D19</f>
        <v>0</v>
      </c>
      <c r="K19" s="61">
        <f aca="true" t="shared" si="8" ref="K19:K32">G19*D19</f>
        <v>0</v>
      </c>
      <c r="L19" s="22">
        <f t="shared" si="4"/>
        <v>0</v>
      </c>
    </row>
    <row r="20" spans="1:12" ht="25.5">
      <c r="A20" s="50" t="s">
        <v>33</v>
      </c>
      <c r="B20" s="51" t="s">
        <v>37</v>
      </c>
      <c r="C20" s="52" t="s">
        <v>24</v>
      </c>
      <c r="D20" s="42">
        <v>6</v>
      </c>
      <c r="E20" s="15">
        <v>0</v>
      </c>
      <c r="F20" s="15">
        <v>0</v>
      </c>
      <c r="G20" s="21">
        <v>0</v>
      </c>
      <c r="H20" s="21">
        <f t="shared" si="5"/>
        <v>0</v>
      </c>
      <c r="I20" s="22">
        <f t="shared" si="6"/>
        <v>0</v>
      </c>
      <c r="J20" s="22">
        <f t="shared" si="7"/>
        <v>0</v>
      </c>
      <c r="K20" s="22">
        <f t="shared" si="8"/>
        <v>0</v>
      </c>
      <c r="L20" s="22">
        <f t="shared" si="4"/>
        <v>0</v>
      </c>
    </row>
    <row r="21" spans="1:12" ht="25.5">
      <c r="A21" s="50" t="s">
        <v>34</v>
      </c>
      <c r="B21" s="51" t="s">
        <v>39</v>
      </c>
      <c r="C21" s="52" t="s">
        <v>24</v>
      </c>
      <c r="D21" s="42">
        <v>6</v>
      </c>
      <c r="E21" s="15">
        <v>0</v>
      </c>
      <c r="F21" s="15">
        <v>0</v>
      </c>
      <c r="G21" s="21">
        <v>0</v>
      </c>
      <c r="H21" s="21">
        <f t="shared" si="5"/>
        <v>0</v>
      </c>
      <c r="I21" s="22">
        <f t="shared" si="6"/>
        <v>0</v>
      </c>
      <c r="J21" s="22">
        <f t="shared" si="7"/>
        <v>0</v>
      </c>
      <c r="K21" s="22">
        <f t="shared" si="8"/>
        <v>0</v>
      </c>
      <c r="L21" s="22">
        <f t="shared" si="4"/>
        <v>0</v>
      </c>
    </row>
    <row r="22" spans="1:12" ht="15">
      <c r="A22" s="50" t="s">
        <v>36</v>
      </c>
      <c r="B22" s="51" t="s">
        <v>41</v>
      </c>
      <c r="C22" s="52" t="s">
        <v>15</v>
      </c>
      <c r="D22" s="42">
        <v>1280</v>
      </c>
      <c r="E22" s="15">
        <v>0</v>
      </c>
      <c r="F22" s="15">
        <v>0</v>
      </c>
      <c r="G22" s="21">
        <v>0</v>
      </c>
      <c r="H22" s="21">
        <f t="shared" si="5"/>
        <v>0</v>
      </c>
      <c r="I22" s="22">
        <f t="shared" si="6"/>
        <v>0</v>
      </c>
      <c r="J22" s="22">
        <f t="shared" si="7"/>
        <v>0</v>
      </c>
      <c r="K22" s="22">
        <f t="shared" si="8"/>
        <v>0</v>
      </c>
      <c r="L22" s="22">
        <f t="shared" si="4"/>
        <v>0</v>
      </c>
    </row>
    <row r="23" spans="1:12" ht="15">
      <c r="A23" s="50" t="s">
        <v>38</v>
      </c>
      <c r="B23" s="51" t="s">
        <v>43</v>
      </c>
      <c r="C23" s="52" t="s">
        <v>24</v>
      </c>
      <c r="D23" s="42">
        <v>7</v>
      </c>
      <c r="E23" s="15">
        <v>0</v>
      </c>
      <c r="F23" s="15">
        <v>0</v>
      </c>
      <c r="G23" s="21">
        <v>0</v>
      </c>
      <c r="H23" s="21">
        <f t="shared" si="5"/>
        <v>0</v>
      </c>
      <c r="I23" s="22">
        <f t="shared" si="6"/>
        <v>0</v>
      </c>
      <c r="J23" s="22">
        <f t="shared" si="7"/>
        <v>0</v>
      </c>
      <c r="K23" s="22">
        <f t="shared" si="8"/>
        <v>0</v>
      </c>
      <c r="L23" s="22">
        <f t="shared" si="4"/>
        <v>0</v>
      </c>
    </row>
    <row r="24" spans="1:12" ht="15">
      <c r="A24" s="50" t="s">
        <v>40</v>
      </c>
      <c r="B24" s="51" t="s">
        <v>44</v>
      </c>
      <c r="C24" s="52" t="s">
        <v>24</v>
      </c>
      <c r="D24" s="42">
        <v>7</v>
      </c>
      <c r="E24" s="15">
        <v>0</v>
      </c>
      <c r="F24" s="15">
        <v>0</v>
      </c>
      <c r="G24" s="21">
        <v>0</v>
      </c>
      <c r="H24" s="21">
        <f t="shared" si="5"/>
        <v>0</v>
      </c>
      <c r="I24" s="22">
        <f t="shared" si="6"/>
        <v>0</v>
      </c>
      <c r="J24" s="22">
        <f t="shared" si="7"/>
        <v>0</v>
      </c>
      <c r="K24" s="22">
        <f t="shared" si="8"/>
        <v>0</v>
      </c>
      <c r="L24" s="22">
        <f t="shared" si="4"/>
        <v>0</v>
      </c>
    </row>
    <row r="25" spans="1:12" ht="15">
      <c r="A25" s="50" t="s">
        <v>42</v>
      </c>
      <c r="B25" s="51" t="s">
        <v>46</v>
      </c>
      <c r="C25" s="52" t="s">
        <v>15</v>
      </c>
      <c r="D25" s="42">
        <v>1280</v>
      </c>
      <c r="E25" s="15">
        <v>0</v>
      </c>
      <c r="F25" s="15">
        <v>0</v>
      </c>
      <c r="G25" s="21">
        <v>0</v>
      </c>
      <c r="H25" s="21">
        <f t="shared" si="5"/>
        <v>0</v>
      </c>
      <c r="I25" s="22">
        <f t="shared" si="6"/>
        <v>0</v>
      </c>
      <c r="J25" s="22">
        <f t="shared" si="7"/>
        <v>0</v>
      </c>
      <c r="K25" s="22">
        <f t="shared" si="8"/>
        <v>0</v>
      </c>
      <c r="L25" s="22">
        <f t="shared" si="4"/>
        <v>0</v>
      </c>
    </row>
    <row r="26" spans="1:12" ht="25.5">
      <c r="A26" s="50" t="s">
        <v>45</v>
      </c>
      <c r="B26" s="51" t="s">
        <v>48</v>
      </c>
      <c r="C26" s="52" t="s">
        <v>27</v>
      </c>
      <c r="D26" s="42">
        <v>1</v>
      </c>
      <c r="E26" s="15">
        <v>0</v>
      </c>
      <c r="F26" s="15">
        <v>0</v>
      </c>
      <c r="G26" s="21">
        <v>0</v>
      </c>
      <c r="H26" s="21">
        <f t="shared" si="5"/>
        <v>0</v>
      </c>
      <c r="I26" s="22">
        <f t="shared" si="6"/>
        <v>0</v>
      </c>
      <c r="J26" s="22">
        <f t="shared" si="7"/>
        <v>0</v>
      </c>
      <c r="K26" s="22">
        <f t="shared" si="8"/>
        <v>0</v>
      </c>
      <c r="L26" s="22">
        <f t="shared" si="4"/>
        <v>0</v>
      </c>
    </row>
    <row r="27" spans="1:12" ht="15">
      <c r="A27" s="50" t="s">
        <v>47</v>
      </c>
      <c r="B27" s="51" t="s">
        <v>50</v>
      </c>
      <c r="C27" s="52" t="s">
        <v>24</v>
      </c>
      <c r="D27" s="42">
        <v>1</v>
      </c>
      <c r="E27" s="15">
        <v>0</v>
      </c>
      <c r="F27" s="15">
        <v>0</v>
      </c>
      <c r="G27" s="21">
        <v>0</v>
      </c>
      <c r="H27" s="21">
        <f t="shared" si="5"/>
        <v>0</v>
      </c>
      <c r="I27" s="22">
        <f t="shared" si="6"/>
        <v>0</v>
      </c>
      <c r="J27" s="22">
        <f t="shared" si="7"/>
        <v>0</v>
      </c>
      <c r="K27" s="22">
        <f t="shared" si="8"/>
        <v>0</v>
      </c>
      <c r="L27" s="22">
        <f t="shared" si="4"/>
        <v>0</v>
      </c>
    </row>
    <row r="28" spans="1:12" ht="15">
      <c r="A28" s="50" t="s">
        <v>49</v>
      </c>
      <c r="B28" s="51" t="s">
        <v>52</v>
      </c>
      <c r="C28" s="52" t="s">
        <v>24</v>
      </c>
      <c r="D28" s="42">
        <v>8</v>
      </c>
      <c r="E28" s="15">
        <v>0</v>
      </c>
      <c r="F28" s="15">
        <v>0</v>
      </c>
      <c r="G28" s="21">
        <v>0</v>
      </c>
      <c r="H28" s="21">
        <f t="shared" si="5"/>
        <v>0</v>
      </c>
      <c r="I28" s="22">
        <f t="shared" si="6"/>
        <v>0</v>
      </c>
      <c r="J28" s="22">
        <f t="shared" si="7"/>
        <v>0</v>
      </c>
      <c r="K28" s="22">
        <f t="shared" si="8"/>
        <v>0</v>
      </c>
      <c r="L28" s="22">
        <f t="shared" si="4"/>
        <v>0</v>
      </c>
    </row>
    <row r="29" spans="1:12" ht="15">
      <c r="A29" s="50" t="s">
        <v>93</v>
      </c>
      <c r="B29" s="51" t="s">
        <v>54</v>
      </c>
      <c r="C29" s="52" t="s">
        <v>24</v>
      </c>
      <c r="D29" s="42">
        <v>1</v>
      </c>
      <c r="E29" s="15">
        <v>0</v>
      </c>
      <c r="F29" s="15">
        <v>0</v>
      </c>
      <c r="G29" s="21">
        <v>0</v>
      </c>
      <c r="H29" s="21">
        <f t="shared" si="5"/>
        <v>0</v>
      </c>
      <c r="I29" s="22">
        <f t="shared" si="6"/>
        <v>0</v>
      </c>
      <c r="J29" s="22">
        <f t="shared" si="7"/>
        <v>0</v>
      </c>
      <c r="K29" s="22">
        <f t="shared" si="8"/>
        <v>0</v>
      </c>
      <c r="L29" s="22">
        <f t="shared" si="4"/>
        <v>0</v>
      </c>
    </row>
    <row r="30" spans="1:12" ht="15">
      <c r="A30" s="50" t="s">
        <v>51</v>
      </c>
      <c r="B30" s="51" t="s">
        <v>56</v>
      </c>
      <c r="C30" s="52" t="s">
        <v>24</v>
      </c>
      <c r="D30" s="42">
        <v>1</v>
      </c>
      <c r="E30" s="15">
        <v>0</v>
      </c>
      <c r="F30" s="15">
        <v>0</v>
      </c>
      <c r="G30" s="21">
        <v>0</v>
      </c>
      <c r="H30" s="21">
        <f t="shared" si="5"/>
        <v>0</v>
      </c>
      <c r="I30" s="22">
        <f t="shared" si="6"/>
        <v>0</v>
      </c>
      <c r="J30" s="22">
        <f t="shared" si="7"/>
        <v>0</v>
      </c>
      <c r="K30" s="22">
        <f t="shared" si="8"/>
        <v>0</v>
      </c>
      <c r="L30" s="22">
        <f t="shared" si="4"/>
        <v>0</v>
      </c>
    </row>
    <row r="31" spans="1:12" ht="15">
      <c r="A31" s="50" t="s">
        <v>53</v>
      </c>
      <c r="B31" s="51" t="s">
        <v>57</v>
      </c>
      <c r="C31" s="52" t="s">
        <v>27</v>
      </c>
      <c r="D31" s="42">
        <v>1</v>
      </c>
      <c r="E31" s="15">
        <v>0</v>
      </c>
      <c r="F31" s="15">
        <v>0</v>
      </c>
      <c r="G31" s="21">
        <v>0</v>
      </c>
      <c r="H31" s="21">
        <f t="shared" si="5"/>
        <v>0</v>
      </c>
      <c r="I31" s="22">
        <f t="shared" si="6"/>
        <v>0</v>
      </c>
      <c r="J31" s="22">
        <f t="shared" si="7"/>
        <v>0</v>
      </c>
      <c r="K31" s="22">
        <f t="shared" si="8"/>
        <v>0</v>
      </c>
      <c r="L31" s="22">
        <f t="shared" si="4"/>
        <v>0</v>
      </c>
    </row>
    <row r="32" spans="1:12" ht="15">
      <c r="A32" s="50" t="s">
        <v>55</v>
      </c>
      <c r="B32" s="51" t="s">
        <v>58</v>
      </c>
      <c r="C32" s="52" t="s">
        <v>27</v>
      </c>
      <c r="D32" s="42">
        <v>5</v>
      </c>
      <c r="E32" s="15">
        <v>0</v>
      </c>
      <c r="F32" s="15">
        <v>0</v>
      </c>
      <c r="G32" s="21">
        <v>0</v>
      </c>
      <c r="H32" s="21">
        <f t="shared" si="5"/>
        <v>0</v>
      </c>
      <c r="I32" s="22">
        <f t="shared" si="6"/>
        <v>0</v>
      </c>
      <c r="J32" s="22">
        <f t="shared" si="7"/>
        <v>0</v>
      </c>
      <c r="K32" s="22">
        <f t="shared" si="8"/>
        <v>0</v>
      </c>
      <c r="L32" s="22">
        <f t="shared" si="4"/>
        <v>0</v>
      </c>
    </row>
    <row r="33" spans="1:12" ht="15">
      <c r="A33" s="53" t="s">
        <v>59</v>
      </c>
      <c r="B33" s="54" t="s">
        <v>60</v>
      </c>
      <c r="C33" s="52"/>
      <c r="D33" s="42"/>
      <c r="E33" s="21"/>
      <c r="F33" s="21"/>
      <c r="G33" s="21"/>
      <c r="H33" s="21"/>
      <c r="I33" s="22"/>
      <c r="J33" s="22"/>
      <c r="K33" s="22"/>
      <c r="L33" s="22">
        <f t="shared" si="4"/>
        <v>0</v>
      </c>
    </row>
    <row r="34" spans="1:12" ht="15">
      <c r="A34" s="50" t="s">
        <v>61</v>
      </c>
      <c r="B34" s="51" t="s">
        <v>62</v>
      </c>
      <c r="C34" s="52" t="s">
        <v>15</v>
      </c>
      <c r="D34" s="42">
        <v>62</v>
      </c>
      <c r="E34" s="15">
        <v>0</v>
      </c>
      <c r="F34" s="15">
        <v>0</v>
      </c>
      <c r="G34" s="21">
        <v>0</v>
      </c>
      <c r="H34" s="21">
        <f aca="true" t="shared" si="9" ref="H34:H43">G34+F34+E34</f>
        <v>0</v>
      </c>
      <c r="I34" s="22">
        <f aca="true" t="shared" si="10" ref="I34:I43">E34*D34</f>
        <v>0</v>
      </c>
      <c r="J34" s="22">
        <f aca="true" t="shared" si="11" ref="J34:J43">F34*D34</f>
        <v>0</v>
      </c>
      <c r="K34" s="22">
        <f aca="true" t="shared" si="12" ref="K34:K43">G34*D34</f>
        <v>0</v>
      </c>
      <c r="L34" s="22">
        <f t="shared" si="4"/>
        <v>0</v>
      </c>
    </row>
    <row r="35" spans="1:12" ht="15">
      <c r="A35" s="50" t="s">
        <v>63</v>
      </c>
      <c r="B35" s="51" t="s">
        <v>64</v>
      </c>
      <c r="C35" s="52" t="s">
        <v>15</v>
      </c>
      <c r="D35" s="42">
        <v>188</v>
      </c>
      <c r="E35" s="15">
        <v>0</v>
      </c>
      <c r="F35" s="15">
        <v>0</v>
      </c>
      <c r="G35" s="21">
        <v>0</v>
      </c>
      <c r="H35" s="21">
        <f t="shared" si="9"/>
        <v>0</v>
      </c>
      <c r="I35" s="22">
        <f t="shared" si="10"/>
        <v>0</v>
      </c>
      <c r="J35" s="22">
        <f t="shared" si="11"/>
        <v>0</v>
      </c>
      <c r="K35" s="22">
        <f t="shared" si="12"/>
        <v>0</v>
      </c>
      <c r="L35" s="22">
        <f t="shared" si="4"/>
        <v>0</v>
      </c>
    </row>
    <row r="36" spans="1:12" ht="15">
      <c r="A36" s="50" t="s">
        <v>65</v>
      </c>
      <c r="B36" s="51" t="s">
        <v>66</v>
      </c>
      <c r="C36" s="52" t="s">
        <v>15</v>
      </c>
      <c r="D36" s="42">
        <v>219</v>
      </c>
      <c r="E36" s="15">
        <v>0</v>
      </c>
      <c r="F36" s="15">
        <v>0</v>
      </c>
      <c r="G36" s="21">
        <v>0</v>
      </c>
      <c r="H36" s="21">
        <f t="shared" si="9"/>
        <v>0</v>
      </c>
      <c r="I36" s="22">
        <f t="shared" si="10"/>
        <v>0</v>
      </c>
      <c r="J36" s="22">
        <f t="shared" si="11"/>
        <v>0</v>
      </c>
      <c r="K36" s="22">
        <f t="shared" si="12"/>
        <v>0</v>
      </c>
      <c r="L36" s="22">
        <f t="shared" si="4"/>
        <v>0</v>
      </c>
    </row>
    <row r="37" spans="1:12" ht="15">
      <c r="A37" s="50" t="s">
        <v>67</v>
      </c>
      <c r="B37" s="51" t="s">
        <v>68</v>
      </c>
      <c r="C37" s="52" t="s">
        <v>24</v>
      </c>
      <c r="D37" s="42">
        <v>2</v>
      </c>
      <c r="E37" s="15">
        <v>0</v>
      </c>
      <c r="F37" s="15">
        <v>0</v>
      </c>
      <c r="G37" s="21">
        <v>0</v>
      </c>
      <c r="H37" s="21">
        <f t="shared" si="9"/>
        <v>0</v>
      </c>
      <c r="I37" s="22">
        <f t="shared" si="10"/>
        <v>0</v>
      </c>
      <c r="J37" s="22">
        <f t="shared" si="11"/>
        <v>0</v>
      </c>
      <c r="K37" s="22">
        <f t="shared" si="12"/>
        <v>0</v>
      </c>
      <c r="L37" s="22">
        <f t="shared" si="4"/>
        <v>0</v>
      </c>
    </row>
    <row r="38" spans="1:12" ht="15">
      <c r="A38" s="50" t="s">
        <v>69</v>
      </c>
      <c r="B38" s="51" t="s">
        <v>70</v>
      </c>
      <c r="C38" s="52" t="s">
        <v>24</v>
      </c>
      <c r="D38" s="42">
        <v>2</v>
      </c>
      <c r="E38" s="15">
        <v>0</v>
      </c>
      <c r="F38" s="15">
        <v>0</v>
      </c>
      <c r="G38" s="21">
        <v>0</v>
      </c>
      <c r="H38" s="21">
        <f t="shared" si="9"/>
        <v>0</v>
      </c>
      <c r="I38" s="22">
        <f t="shared" si="10"/>
        <v>0</v>
      </c>
      <c r="J38" s="22">
        <f t="shared" si="11"/>
        <v>0</v>
      </c>
      <c r="K38" s="22">
        <f t="shared" si="12"/>
        <v>0</v>
      </c>
      <c r="L38" s="22">
        <f t="shared" si="4"/>
        <v>0</v>
      </c>
    </row>
    <row r="39" spans="1:12" ht="15">
      <c r="A39" s="50" t="s">
        <v>71</v>
      </c>
      <c r="B39" s="51" t="s">
        <v>72</v>
      </c>
      <c r="C39" s="52" t="s">
        <v>24</v>
      </c>
      <c r="D39" s="42">
        <v>2</v>
      </c>
      <c r="E39" s="15">
        <v>0</v>
      </c>
      <c r="F39" s="15">
        <v>0</v>
      </c>
      <c r="G39" s="21">
        <v>0</v>
      </c>
      <c r="H39" s="21">
        <f t="shared" si="9"/>
        <v>0</v>
      </c>
      <c r="I39" s="22">
        <f t="shared" si="10"/>
        <v>0</v>
      </c>
      <c r="J39" s="22">
        <f t="shared" si="11"/>
        <v>0</v>
      </c>
      <c r="K39" s="22">
        <f t="shared" si="12"/>
        <v>0</v>
      </c>
      <c r="L39" s="22">
        <f t="shared" si="4"/>
        <v>0</v>
      </c>
    </row>
    <row r="40" spans="1:12" ht="14.25" customHeight="1">
      <c r="A40" s="50" t="s">
        <v>73</v>
      </c>
      <c r="B40" s="51" t="s">
        <v>74</v>
      </c>
      <c r="C40" s="52" t="s">
        <v>24</v>
      </c>
      <c r="D40" s="42">
        <v>2</v>
      </c>
      <c r="E40" s="15">
        <v>0</v>
      </c>
      <c r="F40" s="15">
        <v>0</v>
      </c>
      <c r="G40" s="21">
        <v>0</v>
      </c>
      <c r="H40" s="21">
        <f t="shared" si="9"/>
        <v>0</v>
      </c>
      <c r="I40" s="22">
        <f t="shared" si="10"/>
        <v>0</v>
      </c>
      <c r="J40" s="22">
        <f t="shared" si="11"/>
        <v>0</v>
      </c>
      <c r="K40" s="22">
        <f t="shared" si="12"/>
        <v>0</v>
      </c>
      <c r="L40" s="22">
        <f t="shared" si="4"/>
        <v>0</v>
      </c>
    </row>
    <row r="41" spans="1:12" ht="25.5">
      <c r="A41" s="50" t="s">
        <v>75</v>
      </c>
      <c r="B41" s="51" t="s">
        <v>76</v>
      </c>
      <c r="C41" s="52" t="s">
        <v>27</v>
      </c>
      <c r="D41" s="42">
        <v>4</v>
      </c>
      <c r="E41" s="15">
        <v>0</v>
      </c>
      <c r="F41" s="15">
        <v>0</v>
      </c>
      <c r="G41" s="21">
        <v>0</v>
      </c>
      <c r="H41" s="21">
        <f t="shared" si="9"/>
        <v>0</v>
      </c>
      <c r="I41" s="22">
        <f t="shared" si="10"/>
        <v>0</v>
      </c>
      <c r="J41" s="22">
        <f t="shared" si="11"/>
        <v>0</v>
      </c>
      <c r="K41" s="22">
        <f t="shared" si="12"/>
        <v>0</v>
      </c>
      <c r="L41" s="22">
        <f t="shared" si="4"/>
        <v>0</v>
      </c>
    </row>
    <row r="42" spans="1:12" ht="38.25">
      <c r="A42" s="50" t="s">
        <v>77</v>
      </c>
      <c r="B42" s="51" t="s">
        <v>97</v>
      </c>
      <c r="C42" s="52" t="s">
        <v>27</v>
      </c>
      <c r="D42" s="42">
        <v>3</v>
      </c>
      <c r="E42" s="15">
        <v>0</v>
      </c>
      <c r="F42" s="15">
        <v>0</v>
      </c>
      <c r="G42" s="21">
        <v>0</v>
      </c>
      <c r="H42" s="21">
        <f t="shared" si="9"/>
        <v>0</v>
      </c>
      <c r="I42" s="22">
        <f t="shared" si="10"/>
        <v>0</v>
      </c>
      <c r="J42" s="22">
        <f t="shared" si="11"/>
        <v>0</v>
      </c>
      <c r="K42" s="22">
        <f t="shared" si="12"/>
        <v>0</v>
      </c>
      <c r="L42" s="22">
        <f t="shared" si="4"/>
        <v>0</v>
      </c>
    </row>
    <row r="43" spans="1:12" ht="25.5">
      <c r="A43" s="50" t="s">
        <v>78</v>
      </c>
      <c r="B43" s="51" t="s">
        <v>79</v>
      </c>
      <c r="C43" s="52" t="s">
        <v>80</v>
      </c>
      <c r="D43" s="42">
        <v>40</v>
      </c>
      <c r="E43" s="15">
        <v>0</v>
      </c>
      <c r="F43" s="15">
        <v>0</v>
      </c>
      <c r="G43" s="21">
        <v>0</v>
      </c>
      <c r="H43" s="21">
        <f t="shared" si="9"/>
        <v>0</v>
      </c>
      <c r="I43" s="22">
        <f t="shared" si="10"/>
        <v>0</v>
      </c>
      <c r="J43" s="22">
        <f t="shared" si="11"/>
        <v>0</v>
      </c>
      <c r="K43" s="22">
        <f t="shared" si="12"/>
        <v>0</v>
      </c>
      <c r="L43" s="22">
        <f t="shared" si="4"/>
        <v>0</v>
      </c>
    </row>
    <row r="44" spans="1:12" ht="15">
      <c r="A44" s="53" t="s">
        <v>81</v>
      </c>
      <c r="B44" s="54" t="s">
        <v>82</v>
      </c>
      <c r="C44" s="52"/>
      <c r="D44" s="42"/>
      <c r="E44" s="21"/>
      <c r="F44" s="21"/>
      <c r="G44" s="21"/>
      <c r="H44" s="21"/>
      <c r="I44" s="22"/>
      <c r="J44" s="22"/>
      <c r="K44" s="22"/>
      <c r="L44" s="22"/>
    </row>
    <row r="45" spans="1:12" ht="15">
      <c r="A45" s="50" t="s">
        <v>83</v>
      </c>
      <c r="B45" s="51" t="s">
        <v>84</v>
      </c>
      <c r="C45" s="52" t="s">
        <v>15</v>
      </c>
      <c r="D45" s="42">
        <v>684</v>
      </c>
      <c r="E45" s="15">
        <v>0</v>
      </c>
      <c r="F45" s="15">
        <v>0</v>
      </c>
      <c r="G45" s="15">
        <v>0</v>
      </c>
      <c r="H45" s="21">
        <f>G45+F45+E45</f>
        <v>0</v>
      </c>
      <c r="I45" s="22">
        <f>E45*D45</f>
        <v>0</v>
      </c>
      <c r="J45" s="22">
        <f>F45*D45</f>
        <v>0</v>
      </c>
      <c r="K45" s="22">
        <f>G45*D45</f>
        <v>0</v>
      </c>
      <c r="L45" s="22">
        <f>H45*D45</f>
        <v>0</v>
      </c>
    </row>
    <row r="46" spans="1:12" ht="25.5">
      <c r="A46" s="50" t="s">
        <v>85</v>
      </c>
      <c r="B46" s="51" t="s">
        <v>86</v>
      </c>
      <c r="C46" s="52" t="s">
        <v>15</v>
      </c>
      <c r="D46" s="42">
        <v>113.2</v>
      </c>
      <c r="E46" s="15">
        <v>0</v>
      </c>
      <c r="F46" s="15">
        <v>0</v>
      </c>
      <c r="G46" s="15">
        <v>0</v>
      </c>
      <c r="H46" s="21">
        <f>G46+F46+E46</f>
        <v>0</v>
      </c>
      <c r="I46" s="22">
        <f>E46*D46</f>
        <v>0</v>
      </c>
      <c r="J46" s="22">
        <f>F46*D46</f>
        <v>0</v>
      </c>
      <c r="K46" s="22">
        <f>G46*D46</f>
        <v>0</v>
      </c>
      <c r="L46" s="22">
        <f>H46*D46</f>
        <v>0</v>
      </c>
    </row>
    <row r="47" spans="1:12" ht="15">
      <c r="A47" s="50" t="s">
        <v>87</v>
      </c>
      <c r="B47" s="51" t="s">
        <v>88</v>
      </c>
      <c r="C47" s="52" t="s">
        <v>89</v>
      </c>
      <c r="D47" s="42">
        <v>684</v>
      </c>
      <c r="E47" s="15">
        <v>0</v>
      </c>
      <c r="F47" s="15">
        <v>0</v>
      </c>
      <c r="G47" s="21">
        <v>0</v>
      </c>
      <c r="H47" s="21">
        <f>G47+F47+E47</f>
        <v>0</v>
      </c>
      <c r="I47" s="22">
        <f>E47*D47</f>
        <v>0</v>
      </c>
      <c r="J47" s="22">
        <f>F47*D47</f>
        <v>0</v>
      </c>
      <c r="K47" s="22">
        <f>G47*D47</f>
        <v>0</v>
      </c>
      <c r="L47" s="22">
        <f>H47*D47</f>
        <v>0</v>
      </c>
    </row>
    <row r="48" spans="1:12" ht="15">
      <c r="A48" s="63" t="s">
        <v>90</v>
      </c>
      <c r="B48" s="63"/>
      <c r="C48" s="55"/>
      <c r="D48" s="43"/>
      <c r="E48" s="24"/>
      <c r="F48" s="24"/>
      <c r="G48" s="24"/>
      <c r="H48" s="24"/>
      <c r="I48" s="25">
        <f>SUM(I10:I47)</f>
        <v>0</v>
      </c>
      <c r="J48" s="25">
        <f>SUM(J10:J47)</f>
        <v>0</v>
      </c>
      <c r="K48" s="25">
        <f>SUM(K10:K47)</f>
        <v>0</v>
      </c>
      <c r="L48" s="25">
        <f>SUM(L10:L47)</f>
        <v>0</v>
      </c>
    </row>
    <row r="49" spans="1:12" ht="15">
      <c r="A49" s="26"/>
      <c r="B49" s="26" t="s">
        <v>98</v>
      </c>
      <c r="C49" s="23"/>
      <c r="D49" s="23"/>
      <c r="E49" s="24"/>
      <c r="F49" s="24"/>
      <c r="G49" s="24"/>
      <c r="H49" s="24"/>
      <c r="I49" s="25"/>
      <c r="J49" s="25"/>
      <c r="K49" s="25"/>
      <c r="L49" s="25">
        <f>ROUND(J48*0.07,2)</f>
        <v>0</v>
      </c>
    </row>
    <row r="50" spans="1:12" ht="15">
      <c r="A50" s="26"/>
      <c r="B50" s="26" t="s">
        <v>99</v>
      </c>
      <c r="C50" s="23"/>
      <c r="D50" s="23"/>
      <c r="E50" s="24"/>
      <c r="F50" s="24"/>
      <c r="G50" s="24"/>
      <c r="H50" s="24"/>
      <c r="I50" s="25"/>
      <c r="J50" s="25"/>
      <c r="K50" s="25"/>
      <c r="L50" s="25">
        <f>ROUND(L48*0.05,2)</f>
        <v>0</v>
      </c>
    </row>
    <row r="51" spans="1:12" ht="15">
      <c r="A51" s="26"/>
      <c r="B51" s="26" t="s">
        <v>100</v>
      </c>
      <c r="C51" s="23"/>
      <c r="D51" s="23"/>
      <c r="E51" s="24"/>
      <c r="F51" s="24"/>
      <c r="G51" s="24"/>
      <c r="H51" s="24"/>
      <c r="I51" s="25"/>
      <c r="J51" s="25"/>
      <c r="K51" s="25"/>
      <c r="L51" s="25">
        <f>ROUND(L50*0.1,2)</f>
        <v>0</v>
      </c>
    </row>
    <row r="52" spans="1:12" ht="15">
      <c r="A52" s="27"/>
      <c r="B52" s="27" t="s">
        <v>90</v>
      </c>
      <c r="C52" s="23"/>
      <c r="D52" s="23"/>
      <c r="E52" s="24"/>
      <c r="F52" s="24"/>
      <c r="G52" s="24"/>
      <c r="H52" s="24"/>
      <c r="I52" s="25"/>
      <c r="J52" s="25"/>
      <c r="K52" s="25"/>
      <c r="L52" s="25">
        <f>SUM(L48:L50)</f>
        <v>0</v>
      </c>
    </row>
    <row r="53" spans="1:12" ht="15">
      <c r="A53" s="28"/>
      <c r="B53" s="28" t="s">
        <v>101</v>
      </c>
      <c r="C53" s="23"/>
      <c r="D53" s="23"/>
      <c r="E53" s="24"/>
      <c r="F53" s="24"/>
      <c r="G53" s="24"/>
      <c r="H53" s="24"/>
      <c r="I53" s="25"/>
      <c r="J53" s="25"/>
      <c r="K53" s="25"/>
      <c r="L53" s="25">
        <f>ROUND(L52*0.07,2)</f>
        <v>0</v>
      </c>
    </row>
    <row r="54" spans="1:12" ht="15">
      <c r="A54" s="28"/>
      <c r="B54" s="28" t="s">
        <v>91</v>
      </c>
      <c r="C54" s="23"/>
      <c r="D54" s="23"/>
      <c r="E54" s="24"/>
      <c r="F54" s="24"/>
      <c r="G54" s="24"/>
      <c r="H54" s="24"/>
      <c r="I54" s="25"/>
      <c r="J54" s="25"/>
      <c r="K54" s="25"/>
      <c r="L54" s="25">
        <f>ROUND(I48*0.2409,2)</f>
        <v>0</v>
      </c>
    </row>
    <row r="55" spans="1:12" ht="15">
      <c r="A55" s="28"/>
      <c r="B55" s="28" t="s">
        <v>90</v>
      </c>
      <c r="C55" s="23"/>
      <c r="D55" s="23"/>
      <c r="E55" s="24"/>
      <c r="F55" s="24"/>
      <c r="G55" s="24"/>
      <c r="H55" s="24"/>
      <c r="I55" s="25"/>
      <c r="J55" s="25"/>
      <c r="K55" s="25"/>
      <c r="L55" s="25">
        <f>SUM(L52:L54)</f>
        <v>0</v>
      </c>
    </row>
    <row r="56" spans="1:12" ht="15">
      <c r="A56" s="28"/>
      <c r="B56" s="28" t="s">
        <v>92</v>
      </c>
      <c r="C56" s="29"/>
      <c r="D56" s="29"/>
      <c r="E56" s="30"/>
      <c r="F56" s="30"/>
      <c r="G56" s="30"/>
      <c r="H56" s="30"/>
      <c r="I56" s="31"/>
      <c r="J56" s="31"/>
      <c r="K56" s="31"/>
      <c r="L56" s="31">
        <f>ROUND(L55*0.21,2)</f>
        <v>0</v>
      </c>
    </row>
    <row r="57" spans="1:12" ht="15">
      <c r="A57" s="28"/>
      <c r="B57" s="28" t="s">
        <v>90</v>
      </c>
      <c r="C57" s="32"/>
      <c r="D57" s="32"/>
      <c r="E57" s="33"/>
      <c r="F57" s="33"/>
      <c r="G57" s="33"/>
      <c r="H57" s="33"/>
      <c r="I57" s="34"/>
      <c r="J57" s="34"/>
      <c r="K57" s="34"/>
      <c r="L57" s="34">
        <f>SUM(L55:L56)</f>
        <v>0</v>
      </c>
    </row>
    <row r="58" spans="1:12" ht="15">
      <c r="A58" s="2"/>
      <c r="B58" s="2"/>
      <c r="C58" s="5"/>
      <c r="D58" s="5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2"/>
      <c r="C59" s="5"/>
      <c r="D59" s="5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2"/>
      <c r="C60" s="2"/>
      <c r="D60" s="5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2"/>
      <c r="C61" s="2"/>
      <c r="D61" s="5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2"/>
      <c r="C62" s="2"/>
      <c r="D62" s="5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2"/>
      <c r="C63" s="2"/>
      <c r="D63" s="5"/>
      <c r="E63" s="2"/>
      <c r="F63" s="2"/>
      <c r="G63" s="2"/>
      <c r="H63" s="2"/>
      <c r="I63" s="2"/>
      <c r="J63" s="2"/>
      <c r="K63" s="2"/>
      <c r="L63" s="2"/>
    </row>
    <row r="64" spans="1:12" ht="15">
      <c r="A64" s="2"/>
      <c r="B64" s="2"/>
      <c r="C64" s="2"/>
      <c r="D64" s="5"/>
      <c r="E64" s="2"/>
      <c r="F64" s="2"/>
      <c r="G64" s="2"/>
      <c r="H64" s="2"/>
      <c r="I64" s="2"/>
      <c r="J64" s="2"/>
      <c r="K64" s="2"/>
      <c r="L64" s="2"/>
    </row>
    <row r="65" spans="1:12" ht="15">
      <c r="A65" s="2"/>
      <c r="B65" s="2"/>
      <c r="C65" s="5"/>
      <c r="D65" s="5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5"/>
      <c r="D66" s="5"/>
      <c r="E66" s="2"/>
      <c r="F66" s="2"/>
      <c r="G66" s="2"/>
      <c r="H66" s="2"/>
      <c r="I66" s="2"/>
      <c r="J66" s="2"/>
      <c r="K66" s="2"/>
      <c r="L66" s="2"/>
    </row>
    <row r="67" spans="1:12" ht="15">
      <c r="A67" s="35"/>
      <c r="B67" s="36"/>
      <c r="C67" s="37"/>
      <c r="D67" s="38"/>
      <c r="E67" s="38"/>
      <c r="F67" s="36"/>
      <c r="G67" s="36"/>
      <c r="H67" s="36"/>
      <c r="I67" s="36"/>
      <c r="J67" s="36"/>
      <c r="K67" s="35"/>
      <c r="L67" s="35"/>
    </row>
    <row r="68" spans="1:12" ht="15">
      <c r="A68" s="35"/>
      <c r="B68" s="35"/>
      <c r="C68" s="39"/>
      <c r="D68" s="40"/>
      <c r="E68" s="40"/>
      <c r="F68" s="35"/>
      <c r="G68" s="35"/>
      <c r="H68" s="35"/>
      <c r="I68" s="35"/>
      <c r="J68" s="35"/>
      <c r="K68" s="35"/>
      <c r="L68" s="35"/>
    </row>
    <row r="69" spans="1:12" ht="15">
      <c r="A69" s="35"/>
      <c r="B69" s="35"/>
      <c r="C69" s="39"/>
      <c r="D69" s="40"/>
      <c r="E69" s="40"/>
      <c r="F69" s="35"/>
      <c r="G69" s="35"/>
      <c r="H69" s="35"/>
      <c r="I69" s="35"/>
      <c r="J69" s="35"/>
      <c r="K69" s="35"/>
      <c r="L69" s="35"/>
    </row>
    <row r="70" spans="1:12" ht="15">
      <c r="A70" s="35"/>
      <c r="B70" s="35"/>
      <c r="C70" s="39"/>
      <c r="D70" s="40"/>
      <c r="E70" s="40"/>
      <c r="F70" s="35"/>
      <c r="G70" s="35"/>
      <c r="H70" s="35"/>
      <c r="I70" s="35"/>
      <c r="J70" s="35"/>
      <c r="K70" s="35"/>
      <c r="L70" s="35"/>
    </row>
    <row r="71" spans="1:12" ht="15">
      <c r="A71" s="35"/>
      <c r="B71" s="35"/>
      <c r="C71" s="39"/>
      <c r="D71" s="40"/>
      <c r="E71" s="40"/>
      <c r="F71" s="35"/>
      <c r="G71" s="35"/>
      <c r="H71" s="35"/>
      <c r="I71" s="35"/>
      <c r="J71" s="35"/>
      <c r="K71" s="35"/>
      <c r="L71" s="35"/>
    </row>
    <row r="72" spans="1:12" ht="15">
      <c r="A72" s="35"/>
      <c r="B72" s="35"/>
      <c r="C72" s="39"/>
      <c r="D72" s="40"/>
      <c r="E72" s="40"/>
      <c r="F72" s="35"/>
      <c r="G72" s="35"/>
      <c r="H72" s="35"/>
      <c r="I72" s="35"/>
      <c r="J72" s="35"/>
      <c r="K72" s="35"/>
      <c r="L72" s="35"/>
    </row>
    <row r="73" spans="1:12" ht="15">
      <c r="A73" s="35"/>
      <c r="B73" s="35"/>
      <c r="C73" s="39"/>
      <c r="D73" s="40"/>
      <c r="E73" s="40"/>
      <c r="F73" s="35"/>
      <c r="G73" s="35"/>
      <c r="H73" s="35"/>
      <c r="I73" s="35"/>
      <c r="J73" s="35"/>
      <c r="K73" s="35"/>
      <c r="L73" s="35"/>
    </row>
  </sheetData>
  <sheetProtection selectLockedCells="1" selectUnlockedCells="1"/>
  <mergeCells count="10">
    <mergeCell ref="A48:B48"/>
    <mergeCell ref="A1:L1"/>
    <mergeCell ref="A3:L3"/>
    <mergeCell ref="A4:L4"/>
    <mergeCell ref="A6:A7"/>
    <mergeCell ref="B6:B7"/>
    <mergeCell ref="C6:C7"/>
    <mergeCell ref="D6:D7"/>
    <mergeCell ref="E6:H6"/>
    <mergeCell ref="I6:L6"/>
  </mergeCells>
  <printOptions/>
  <pageMargins left="0.32013888888888886" right="0.3798611111111111" top="0.19652777777777777" bottom="0.1180555555555555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Zaig_ku</dc:creator>
  <cp:keywords/>
  <dc:description/>
  <cp:lastModifiedBy>Zaig_ku</cp:lastModifiedBy>
  <dcterms:created xsi:type="dcterms:W3CDTF">2015-07-15T10:13:30Z</dcterms:created>
  <dcterms:modified xsi:type="dcterms:W3CDTF">2015-07-15T10:14:42Z</dcterms:modified>
  <cp:category/>
  <cp:version/>
  <cp:contentType/>
  <cp:contentStatus/>
</cp:coreProperties>
</file>